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5135" windowHeight="7620"/>
  </bookViews>
  <sheets>
    <sheet name="CDRatio" sheetId="1" r:id="rId1"/>
  </sheets>
  <calcPr calcId="124519"/>
</workbook>
</file>

<file path=xl/calcChain.xml><?xml version="1.0" encoding="utf-8"?>
<calcChain xmlns="http://schemas.openxmlformats.org/spreadsheetml/2006/main">
  <c r="F28" i="1"/>
  <c r="G28" s="1"/>
  <c r="L28" s="1"/>
  <c r="F22"/>
  <c r="G22" s="1"/>
  <c r="L22" s="1"/>
  <c r="F11"/>
  <c r="G11" s="1"/>
  <c r="M28"/>
  <c r="N28" s="1"/>
  <c r="M22"/>
  <c r="N22" s="1"/>
  <c r="O48"/>
  <c r="O44"/>
  <c r="O43"/>
  <c r="O42"/>
  <c r="O40"/>
  <c r="O36"/>
  <c r="O35"/>
  <c r="O30"/>
  <c r="O23"/>
  <c r="O10"/>
  <c r="O9"/>
  <c r="N50"/>
  <c r="O50" s="1"/>
  <c r="N49"/>
  <c r="O49" s="1"/>
  <c r="N48"/>
  <c r="N47"/>
  <c r="O47" s="1"/>
  <c r="N46"/>
  <c r="O46" s="1"/>
  <c r="N45"/>
  <c r="O45" s="1"/>
  <c r="N44"/>
  <c r="N43"/>
  <c r="N42"/>
  <c r="N41"/>
  <c r="O41" s="1"/>
  <c r="N40"/>
  <c r="N39"/>
  <c r="O39" s="1"/>
  <c r="N38"/>
  <c r="O38" s="1"/>
  <c r="N37"/>
  <c r="O37" s="1"/>
  <c r="N36"/>
  <c r="N35"/>
  <c r="N34"/>
  <c r="O34" s="1"/>
  <c r="N33"/>
  <c r="O33" s="1"/>
  <c r="N32"/>
  <c r="O32" s="1"/>
  <c r="N31"/>
  <c r="O31" s="1"/>
  <c r="N30"/>
  <c r="N29"/>
  <c r="O29" s="1"/>
  <c r="N27"/>
  <c r="O27" s="1"/>
  <c r="N26"/>
  <c r="O26" s="1"/>
  <c r="N25"/>
  <c r="O25" s="1"/>
  <c r="N24"/>
  <c r="O24" s="1"/>
  <c r="N23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N10"/>
  <c r="N9"/>
  <c r="M1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7"/>
  <c r="L26"/>
  <c r="L25"/>
  <c r="L24"/>
  <c r="L23"/>
  <c r="L21"/>
  <c r="L20"/>
  <c r="L19"/>
  <c r="L18"/>
  <c r="L17"/>
  <c r="L16"/>
  <c r="L15"/>
  <c r="L14"/>
  <c r="L13"/>
  <c r="L12"/>
  <c r="L10"/>
  <c r="L9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1"/>
  <c r="G20"/>
  <c r="G19"/>
  <c r="G18"/>
  <c r="G17"/>
  <c r="G16"/>
  <c r="G15"/>
  <c r="G14"/>
  <c r="G13"/>
  <c r="G12"/>
  <c r="G10"/>
  <c r="G9"/>
  <c r="O8"/>
  <c r="N8"/>
  <c r="L8"/>
  <c r="G8"/>
  <c r="T8"/>
  <c r="N52"/>
  <c r="K51"/>
  <c r="J51"/>
  <c r="J53" s="1"/>
  <c r="I51"/>
  <c r="I53" s="1"/>
  <c r="H51"/>
  <c r="H53" s="1"/>
  <c r="E51"/>
  <c r="E53" s="1"/>
  <c r="D51"/>
  <c r="D53" s="1"/>
  <c r="C51"/>
  <c r="C53" s="1"/>
  <c r="G51" l="1"/>
  <c r="G53" s="1"/>
  <c r="F51"/>
  <c r="F53" s="1"/>
  <c r="O28"/>
  <c r="O22"/>
  <c r="L11"/>
  <c r="O11"/>
  <c r="M51"/>
  <c r="M53" s="1"/>
  <c r="K53"/>
  <c r="L51" l="1"/>
  <c r="L53"/>
  <c r="N51"/>
  <c r="N53" l="1"/>
  <c r="O53" s="1"/>
  <c r="O51"/>
</calcChain>
</file>

<file path=xl/sharedStrings.xml><?xml version="1.0" encoding="utf-8"?>
<sst xmlns="http://schemas.openxmlformats.org/spreadsheetml/2006/main" count="68" uniqueCount="64">
  <si>
    <t xml:space="preserve"> </t>
  </si>
  <si>
    <t>Deposits</t>
  </si>
  <si>
    <t>Advances</t>
  </si>
  <si>
    <t>SR.</t>
  </si>
  <si>
    <t>Branch</t>
  </si>
  <si>
    <t>Rural</t>
  </si>
  <si>
    <t>Semi-Urban</t>
  </si>
  <si>
    <t xml:space="preserve">Urban </t>
  </si>
  <si>
    <t>Total</t>
  </si>
  <si>
    <t>CD Ratio</t>
  </si>
  <si>
    <t>STATE BANK OF INDIA</t>
  </si>
  <si>
    <t>PUNJAB NATIONAL BANK</t>
  </si>
  <si>
    <t>BANK OF BARODA</t>
  </si>
  <si>
    <t>Total Lead Banks</t>
  </si>
  <si>
    <t>UNION BANK OF INDIA</t>
  </si>
  <si>
    <t>CANARA BANK</t>
  </si>
  <si>
    <t>CENTRAL BANK OF INDIA</t>
  </si>
  <si>
    <t>PUNJAB AND SIND BANK</t>
  </si>
  <si>
    <t>UCO BANK</t>
  </si>
  <si>
    <t>INDIAN OVERSEAS BANK</t>
  </si>
  <si>
    <t>BANK OF INDIA</t>
  </si>
  <si>
    <t>INDIAN BANK</t>
  </si>
  <si>
    <t>BANK OF MAHARASHTRA</t>
  </si>
  <si>
    <t>Total Non-Lead Banks</t>
  </si>
  <si>
    <t>Total N. Banks (A + B)</t>
  </si>
  <si>
    <t>UTTARAKHAND G.B</t>
  </si>
  <si>
    <t>PRATHAMA U.P GRAMIN BANK</t>
  </si>
  <si>
    <t>Total R.R.B.</t>
  </si>
  <si>
    <t>CO-OPERATIVE BANK</t>
  </si>
  <si>
    <t>Total Cooperative</t>
  </si>
  <si>
    <t>Total (C+D+E)</t>
  </si>
  <si>
    <t>THE NAINITAL BANK LTD</t>
  </si>
  <si>
    <t>AXIS BANK</t>
  </si>
  <si>
    <t>ICICI BANK</t>
  </si>
  <si>
    <t>IDBI BANK</t>
  </si>
  <si>
    <t>HDFC BANK</t>
  </si>
  <si>
    <t>J &amp; K BANK</t>
  </si>
  <si>
    <t>FEDERAL BANK</t>
  </si>
  <si>
    <t>INDUSIND BANK</t>
  </si>
  <si>
    <t>SOUTH INDIAN BANK</t>
  </si>
  <si>
    <t>KARNATAKA BANK</t>
  </si>
  <si>
    <t>YES BANK</t>
  </si>
  <si>
    <t>KOTAK MAHINDRA BANK</t>
  </si>
  <si>
    <t>BANDHAN BANK</t>
  </si>
  <si>
    <t>IDFC FIRST BANK</t>
  </si>
  <si>
    <t>RBL BANK</t>
  </si>
  <si>
    <t>Total Private Bank</t>
  </si>
  <si>
    <t>UJJIVAN SMALL FIN. BANK</t>
  </si>
  <si>
    <t>UTKARSH SMALL FIN. BANK</t>
  </si>
  <si>
    <t>JANA SMALL FIN. BANK</t>
  </si>
  <si>
    <t>SHIVALIK SMALL FINANCE BANK</t>
  </si>
  <si>
    <t>EQUITAS SMALL FIN. BANK</t>
  </si>
  <si>
    <t>SMALL FINANCE BANK</t>
  </si>
  <si>
    <t>Total All Bank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</si>
  <si>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</si>
  <si>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</si>
  <si>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</si>
  <si>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</si>
  <si>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</si>
  <si>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Name of District</t>
  </si>
  <si>
    <t>Total                 (A)</t>
  </si>
  <si>
    <t>RIDF</t>
  </si>
  <si>
    <t>TOTAL ( ALL BANK + RIDF)</t>
  </si>
  <si>
    <t>BANK WISE CD RATIO AS ON 30.06.2025</t>
  </si>
</sst>
</file>

<file path=xl/styles.xml><?xml version="1.0" encoding="utf-8"?>
<styleSheet xmlns="http://schemas.openxmlformats.org/spreadsheetml/2006/main">
  <fonts count="8"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3"/>
  <sheetViews>
    <sheetView tabSelected="1" zoomScale="87" zoomScaleNormal="87" workbookViewId="0">
      <pane ySplit="7" topLeftCell="A27" activePane="bottomLeft" state="frozen"/>
      <selection pane="bottomLeft" activeCell="N53" sqref="N53"/>
    </sheetView>
  </sheetViews>
  <sheetFormatPr defaultColWidth="9.6640625" defaultRowHeight="15.75"/>
  <cols>
    <col min="1" max="1" width="3.5546875" style="6" customWidth="1"/>
    <col min="2" max="2" width="30.6640625" style="6" customWidth="1"/>
    <col min="3" max="3" width="8" style="6" customWidth="1"/>
    <col min="4" max="5" width="9.5546875" style="6" customWidth="1"/>
    <col min="6" max="6" width="9.44140625" style="6" customWidth="1"/>
    <col min="7" max="7" width="9.77734375" style="6" customWidth="1"/>
    <col min="8" max="8" width="8" style="6" customWidth="1"/>
    <col min="9" max="9" width="10.88671875" style="6" customWidth="1"/>
    <col min="10" max="10" width="11.109375" style="6" customWidth="1"/>
    <col min="11" max="11" width="10" style="6" customWidth="1"/>
    <col min="12" max="12" width="8.6640625" style="6" customWidth="1"/>
    <col min="13" max="13" width="8.44140625" style="6" customWidth="1"/>
    <col min="14" max="17" width="9.6640625" style="6" customWidth="1"/>
    <col min="18" max="21" width="9.6640625" style="6" hidden="1" customWidth="1"/>
    <col min="22" max="246" width="9.6640625" style="6" customWidth="1"/>
    <col min="247" max="16384" width="9.6640625" style="6"/>
  </cols>
  <sheetData>
    <row r="1" spans="1:20" ht="24.75" customHeight="1">
      <c r="A1" s="6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N1" s="21" t="s">
        <v>54</v>
      </c>
      <c r="O1" s="21"/>
    </row>
    <row r="2" spans="1:20" ht="24.75" customHeight="1">
      <c r="A2" s="6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O2" s="5"/>
    </row>
    <row r="3" spans="1:20" s="5" customFormat="1" ht="24.75" customHeight="1">
      <c r="A3" s="22" t="s">
        <v>63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0" ht="18.75" customHeight="1">
      <c r="A4" s="1"/>
      <c r="B4" s="23" t="s">
        <v>55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20" ht="18.75" hidden="1" customHeight="1">
      <c r="A5" s="1"/>
      <c r="B5" s="2"/>
      <c r="C5" s="3"/>
      <c r="D5" s="4"/>
      <c r="E5" s="4"/>
      <c r="F5" s="4"/>
      <c r="G5" s="4"/>
      <c r="H5" s="4"/>
      <c r="I5" s="4"/>
      <c r="J5" s="4"/>
      <c r="K5" s="4"/>
      <c r="L5" s="3"/>
      <c r="O5" s="5"/>
    </row>
    <row r="6" spans="1:20" ht="19.5" customHeight="1">
      <c r="A6" s="8"/>
      <c r="B6" s="8"/>
      <c r="C6" s="8"/>
      <c r="D6" s="26" t="s">
        <v>1</v>
      </c>
      <c r="E6" s="26"/>
      <c r="F6" s="26"/>
      <c r="G6" s="26"/>
      <c r="H6" s="26" t="s">
        <v>2</v>
      </c>
      <c r="I6" s="26"/>
      <c r="J6" s="26"/>
      <c r="K6" s="26"/>
      <c r="L6" s="24" t="s">
        <v>56</v>
      </c>
      <c r="M6" s="26" t="s">
        <v>57</v>
      </c>
      <c r="N6" s="26" t="s">
        <v>58</v>
      </c>
      <c r="O6" s="26" t="s">
        <v>9</v>
      </c>
    </row>
    <row r="7" spans="1:20" ht="51" customHeight="1">
      <c r="A7" s="12" t="s">
        <v>3</v>
      </c>
      <c r="B7" s="12" t="s">
        <v>59</v>
      </c>
      <c r="C7" s="12" t="s">
        <v>4</v>
      </c>
      <c r="D7" s="12" t="s">
        <v>5</v>
      </c>
      <c r="E7" s="12" t="s">
        <v>6</v>
      </c>
      <c r="F7" s="13" t="s">
        <v>7</v>
      </c>
      <c r="G7" s="13" t="s">
        <v>8</v>
      </c>
      <c r="H7" s="12" t="s">
        <v>5</v>
      </c>
      <c r="I7" s="12" t="s">
        <v>6</v>
      </c>
      <c r="J7" s="13" t="s">
        <v>7</v>
      </c>
      <c r="K7" s="13" t="s">
        <v>60</v>
      </c>
      <c r="L7" s="25"/>
      <c r="M7" s="26"/>
      <c r="N7" s="26"/>
      <c r="O7" s="26"/>
    </row>
    <row r="8" spans="1:20">
      <c r="A8" s="8">
        <v>1</v>
      </c>
      <c r="B8" s="8" t="s">
        <v>10</v>
      </c>
      <c r="C8" s="8">
        <v>444</v>
      </c>
      <c r="D8" s="8">
        <v>25236.62</v>
      </c>
      <c r="E8" s="10">
        <v>12441.08</v>
      </c>
      <c r="F8" s="20">
        <v>34660.1</v>
      </c>
      <c r="G8" s="20">
        <f>D8+E8+F8</f>
        <v>72337.799999999988</v>
      </c>
      <c r="H8" s="8">
        <v>6491.06</v>
      </c>
      <c r="I8" s="8">
        <v>3614.07</v>
      </c>
      <c r="J8" s="8">
        <v>9933.9500000000007</v>
      </c>
      <c r="K8" s="8">
        <v>20039.080000000002</v>
      </c>
      <c r="L8" s="20">
        <f>K8/G8*100</f>
        <v>27.702086599260699</v>
      </c>
      <c r="M8" s="8">
        <v>8406.19</v>
      </c>
      <c r="N8" s="8">
        <f>K8+M8</f>
        <v>28445.270000000004</v>
      </c>
      <c r="O8" s="20">
        <f>N8/G8*100</f>
        <v>39.322829834471065</v>
      </c>
      <c r="R8" s="6">
        <v>58999.1</v>
      </c>
      <c r="S8" s="6">
        <v>24339</v>
      </c>
      <c r="T8" s="6">
        <f>R8-S8</f>
        <v>34660.1</v>
      </c>
    </row>
    <row r="9" spans="1:20">
      <c r="A9" s="8">
        <v>2</v>
      </c>
      <c r="B9" s="8" t="s">
        <v>11</v>
      </c>
      <c r="C9" s="8">
        <v>296</v>
      </c>
      <c r="D9" s="8">
        <v>11686.44</v>
      </c>
      <c r="E9" s="10">
        <v>9150.75</v>
      </c>
      <c r="F9" s="8">
        <v>20822.63</v>
      </c>
      <c r="G9" s="20">
        <f t="shared" ref="G9:G50" si="0">D9+E9+F9</f>
        <v>41659.820000000007</v>
      </c>
      <c r="H9" s="8">
        <v>3735.52</v>
      </c>
      <c r="I9" s="8">
        <v>6078.85</v>
      </c>
      <c r="J9" s="8">
        <v>7507.05</v>
      </c>
      <c r="K9" s="8">
        <v>17321.419999999998</v>
      </c>
      <c r="L9" s="20">
        <f t="shared" ref="L9:L50" si="1">K9/G9*100</f>
        <v>41.578240136419204</v>
      </c>
      <c r="M9" s="8">
        <v>826.69</v>
      </c>
      <c r="N9" s="8">
        <f t="shared" ref="N9:N50" si="2">K9+M9</f>
        <v>18148.109999999997</v>
      </c>
      <c r="O9" s="20">
        <f t="shared" ref="O9:O50" si="3">N9/G9*100</f>
        <v>43.56262221008155</v>
      </c>
    </row>
    <row r="10" spans="1:20">
      <c r="A10" s="8">
        <v>3</v>
      </c>
      <c r="B10" s="8" t="s">
        <v>12</v>
      </c>
      <c r="C10" s="8">
        <v>138</v>
      </c>
      <c r="D10" s="8">
        <v>2641.25</v>
      </c>
      <c r="E10" s="10">
        <v>2404.2199999999998</v>
      </c>
      <c r="F10" s="8">
        <v>8153.74</v>
      </c>
      <c r="G10" s="20">
        <f t="shared" si="0"/>
        <v>13199.21</v>
      </c>
      <c r="H10" s="8">
        <v>1402.41</v>
      </c>
      <c r="I10" s="8">
        <v>1563.41</v>
      </c>
      <c r="J10" s="8">
        <v>4264.74</v>
      </c>
      <c r="K10" s="8">
        <v>7230.56</v>
      </c>
      <c r="L10" s="20">
        <f t="shared" si="1"/>
        <v>54.780248211824798</v>
      </c>
      <c r="M10" s="8">
        <v>0</v>
      </c>
      <c r="N10" s="8">
        <f t="shared" si="2"/>
        <v>7230.56</v>
      </c>
      <c r="O10" s="20">
        <f t="shared" si="3"/>
        <v>54.780248211824798</v>
      </c>
    </row>
    <row r="11" spans="1:20" s="7" customFormat="1">
      <c r="A11" s="9"/>
      <c r="B11" s="9" t="s">
        <v>13</v>
      </c>
      <c r="C11" s="9">
        <v>878</v>
      </c>
      <c r="D11" s="9">
        <v>39564.31</v>
      </c>
      <c r="E11" s="11">
        <v>23996.05</v>
      </c>
      <c r="F11" s="17">
        <f>F8+F9+F10</f>
        <v>63636.469999999994</v>
      </c>
      <c r="G11" s="17">
        <f t="shared" si="0"/>
        <v>127196.82999999999</v>
      </c>
      <c r="H11" s="9">
        <v>11628.99</v>
      </c>
      <c r="I11" s="9">
        <v>11256.33</v>
      </c>
      <c r="J11" s="9">
        <v>21705.74</v>
      </c>
      <c r="K11" s="9">
        <v>44591.06</v>
      </c>
      <c r="L11" s="17">
        <f t="shared" si="1"/>
        <v>35.056738442302375</v>
      </c>
      <c r="M11" s="9">
        <f>M8+M9+M10</f>
        <v>9232.880000000001</v>
      </c>
      <c r="N11" s="9">
        <f t="shared" si="2"/>
        <v>53823.94</v>
      </c>
      <c r="O11" s="17">
        <f t="shared" si="3"/>
        <v>42.31547279912558</v>
      </c>
    </row>
    <row r="12" spans="1:20">
      <c r="A12" s="8">
        <v>4</v>
      </c>
      <c r="B12" s="8" t="s">
        <v>14</v>
      </c>
      <c r="C12" s="8">
        <v>111</v>
      </c>
      <c r="D12" s="8">
        <v>1222.3800000000001</v>
      </c>
      <c r="E12" s="10">
        <v>1847.79</v>
      </c>
      <c r="F12" s="8">
        <v>6125.03</v>
      </c>
      <c r="G12" s="20">
        <f t="shared" si="0"/>
        <v>9195.2000000000007</v>
      </c>
      <c r="H12" s="8">
        <v>465.01</v>
      </c>
      <c r="I12" s="8">
        <v>937.01</v>
      </c>
      <c r="J12" s="8">
        <v>2762.05</v>
      </c>
      <c r="K12" s="8">
        <v>4164.07</v>
      </c>
      <c r="L12" s="20">
        <f t="shared" si="1"/>
        <v>45.285257525665557</v>
      </c>
      <c r="M12" s="8">
        <v>0</v>
      </c>
      <c r="N12" s="8">
        <f t="shared" si="2"/>
        <v>4164.07</v>
      </c>
      <c r="O12" s="20">
        <f t="shared" si="3"/>
        <v>45.285257525665557</v>
      </c>
    </row>
    <row r="13" spans="1:20">
      <c r="A13" s="8">
        <v>5</v>
      </c>
      <c r="B13" s="8" t="s">
        <v>15</v>
      </c>
      <c r="C13" s="8">
        <v>137</v>
      </c>
      <c r="D13" s="8">
        <v>1470.76</v>
      </c>
      <c r="E13" s="10">
        <v>1637.44</v>
      </c>
      <c r="F13" s="8">
        <v>5534.38</v>
      </c>
      <c r="G13" s="20">
        <f t="shared" si="0"/>
        <v>8642.58</v>
      </c>
      <c r="H13" s="8">
        <v>684.54</v>
      </c>
      <c r="I13" s="8">
        <v>961.49</v>
      </c>
      <c r="J13" s="8">
        <v>3052.48</v>
      </c>
      <c r="K13" s="8">
        <v>4698.51</v>
      </c>
      <c r="L13" s="20">
        <f t="shared" si="1"/>
        <v>54.364668883597268</v>
      </c>
      <c r="M13" s="8">
        <v>0</v>
      </c>
      <c r="N13" s="8">
        <f t="shared" si="2"/>
        <v>4698.51</v>
      </c>
      <c r="O13" s="20">
        <f t="shared" si="3"/>
        <v>54.364668883597268</v>
      </c>
    </row>
    <row r="14" spans="1:20">
      <c r="A14" s="8">
        <v>6</v>
      </c>
      <c r="B14" s="8" t="s">
        <v>16</v>
      </c>
      <c r="C14" s="8">
        <v>41</v>
      </c>
      <c r="D14" s="8">
        <v>274.13</v>
      </c>
      <c r="E14" s="10">
        <v>716.12</v>
      </c>
      <c r="F14" s="8">
        <v>2436.3000000000002</v>
      </c>
      <c r="G14" s="20">
        <f t="shared" si="0"/>
        <v>3426.55</v>
      </c>
      <c r="H14" s="8">
        <v>94.67</v>
      </c>
      <c r="I14" s="8">
        <v>236.92</v>
      </c>
      <c r="J14" s="8">
        <v>1093.3499999999999</v>
      </c>
      <c r="K14" s="8">
        <v>1424.94</v>
      </c>
      <c r="L14" s="20">
        <f t="shared" si="1"/>
        <v>41.585267980913748</v>
      </c>
      <c r="M14" s="8">
        <v>0</v>
      </c>
      <c r="N14" s="8">
        <f t="shared" si="2"/>
        <v>1424.94</v>
      </c>
      <c r="O14" s="20">
        <f t="shared" si="3"/>
        <v>41.585267980913748</v>
      </c>
    </row>
    <row r="15" spans="1:20">
      <c r="A15" s="8">
        <v>7</v>
      </c>
      <c r="B15" s="8" t="s">
        <v>17</v>
      </c>
      <c r="C15" s="8">
        <v>44</v>
      </c>
      <c r="D15" s="8">
        <v>825.63</v>
      </c>
      <c r="E15" s="10">
        <v>440.18</v>
      </c>
      <c r="F15" s="8">
        <v>1962.15</v>
      </c>
      <c r="G15" s="20">
        <f t="shared" si="0"/>
        <v>3227.96</v>
      </c>
      <c r="H15" s="8">
        <v>289.66000000000003</v>
      </c>
      <c r="I15" s="8">
        <v>269.38</v>
      </c>
      <c r="J15" s="8">
        <v>781.71</v>
      </c>
      <c r="K15" s="8">
        <v>1340.75</v>
      </c>
      <c r="L15" s="20">
        <f t="shared" si="1"/>
        <v>41.535520886256336</v>
      </c>
      <c r="M15" s="8">
        <v>0</v>
      </c>
      <c r="N15" s="8">
        <f t="shared" si="2"/>
        <v>1340.75</v>
      </c>
      <c r="O15" s="20">
        <f t="shared" si="3"/>
        <v>41.535520886256336</v>
      </c>
    </row>
    <row r="16" spans="1:20">
      <c r="A16" s="8">
        <v>8</v>
      </c>
      <c r="B16" s="8" t="s">
        <v>18</v>
      </c>
      <c r="C16" s="8">
        <v>57</v>
      </c>
      <c r="D16" s="8">
        <v>532.54</v>
      </c>
      <c r="E16" s="10">
        <v>1270.29</v>
      </c>
      <c r="F16" s="8">
        <v>1220.71</v>
      </c>
      <c r="G16" s="20">
        <f t="shared" si="0"/>
        <v>3023.54</v>
      </c>
      <c r="H16" s="8">
        <v>246.36</v>
      </c>
      <c r="I16" s="8">
        <v>389.2</v>
      </c>
      <c r="J16" s="8">
        <v>520.86</v>
      </c>
      <c r="K16" s="8">
        <v>1156.42</v>
      </c>
      <c r="L16" s="20">
        <f t="shared" si="1"/>
        <v>38.247220145921673</v>
      </c>
      <c r="M16" s="8">
        <v>0</v>
      </c>
      <c r="N16" s="8">
        <f t="shared" si="2"/>
        <v>1156.42</v>
      </c>
      <c r="O16" s="20">
        <f t="shared" si="3"/>
        <v>38.247220145921673</v>
      </c>
    </row>
    <row r="17" spans="1:15">
      <c r="A17" s="8">
        <v>9</v>
      </c>
      <c r="B17" s="8" t="s">
        <v>19</v>
      </c>
      <c r="C17" s="8">
        <v>49</v>
      </c>
      <c r="D17" s="8">
        <v>680.65</v>
      </c>
      <c r="E17" s="10">
        <v>437.52</v>
      </c>
      <c r="F17" s="8">
        <v>2370.5500000000002</v>
      </c>
      <c r="G17" s="20">
        <f t="shared" si="0"/>
        <v>3488.7200000000003</v>
      </c>
      <c r="H17" s="8">
        <v>432.46</v>
      </c>
      <c r="I17" s="8">
        <v>269.04000000000002</v>
      </c>
      <c r="J17" s="8">
        <v>850.34</v>
      </c>
      <c r="K17" s="8">
        <v>1551.84</v>
      </c>
      <c r="L17" s="20">
        <f t="shared" si="1"/>
        <v>44.481643697401907</v>
      </c>
      <c r="M17" s="8">
        <v>0</v>
      </c>
      <c r="N17" s="8">
        <f t="shared" si="2"/>
        <v>1551.84</v>
      </c>
      <c r="O17" s="20">
        <f t="shared" si="3"/>
        <v>44.481643697401907</v>
      </c>
    </row>
    <row r="18" spans="1:15">
      <c r="A18" s="8">
        <v>10</v>
      </c>
      <c r="B18" s="8" t="s">
        <v>20</v>
      </c>
      <c r="C18" s="8">
        <v>44</v>
      </c>
      <c r="D18" s="8">
        <v>432.64</v>
      </c>
      <c r="E18" s="10">
        <v>844.73</v>
      </c>
      <c r="F18" s="8">
        <v>1583.26</v>
      </c>
      <c r="G18" s="20">
        <f t="shared" si="0"/>
        <v>2860.63</v>
      </c>
      <c r="H18" s="8">
        <v>352.62</v>
      </c>
      <c r="I18" s="8">
        <v>578.39</v>
      </c>
      <c r="J18" s="8">
        <v>938.08</v>
      </c>
      <c r="K18" s="8">
        <v>1869.09</v>
      </c>
      <c r="L18" s="20">
        <f t="shared" si="1"/>
        <v>65.338404477335416</v>
      </c>
      <c r="M18" s="8">
        <v>0</v>
      </c>
      <c r="N18" s="8">
        <f t="shared" si="2"/>
        <v>1869.09</v>
      </c>
      <c r="O18" s="20">
        <f t="shared" si="3"/>
        <v>65.338404477335416</v>
      </c>
    </row>
    <row r="19" spans="1:15">
      <c r="A19" s="8">
        <v>11</v>
      </c>
      <c r="B19" s="8" t="s">
        <v>21</v>
      </c>
      <c r="C19" s="8">
        <v>50</v>
      </c>
      <c r="D19" s="8">
        <v>480.14</v>
      </c>
      <c r="E19" s="10">
        <v>1055.4100000000001</v>
      </c>
      <c r="F19" s="8">
        <v>2886.21</v>
      </c>
      <c r="G19" s="20">
        <f t="shared" si="0"/>
        <v>4421.76</v>
      </c>
      <c r="H19" s="8">
        <v>221.26</v>
      </c>
      <c r="I19" s="8">
        <v>338.36</v>
      </c>
      <c r="J19" s="8">
        <v>1459.44</v>
      </c>
      <c r="K19" s="8">
        <v>2019.06</v>
      </c>
      <c r="L19" s="20">
        <f t="shared" si="1"/>
        <v>45.661908380373426</v>
      </c>
      <c r="M19" s="8">
        <v>0</v>
      </c>
      <c r="N19" s="8">
        <f t="shared" si="2"/>
        <v>2019.06</v>
      </c>
      <c r="O19" s="20">
        <f t="shared" si="3"/>
        <v>45.661908380373426</v>
      </c>
    </row>
    <row r="20" spans="1:15">
      <c r="A20" s="8">
        <v>12</v>
      </c>
      <c r="B20" s="8" t="s">
        <v>22</v>
      </c>
      <c r="C20" s="8">
        <v>33</v>
      </c>
      <c r="D20" s="8">
        <v>35.69</v>
      </c>
      <c r="E20" s="10">
        <v>31.06</v>
      </c>
      <c r="F20" s="8">
        <v>645.30999999999995</v>
      </c>
      <c r="G20" s="20">
        <f t="shared" si="0"/>
        <v>712.06</v>
      </c>
      <c r="H20" s="8">
        <v>1.47</v>
      </c>
      <c r="I20" s="8">
        <v>64.8</v>
      </c>
      <c r="J20" s="8">
        <v>471.43</v>
      </c>
      <c r="K20" s="8">
        <v>537.70000000000005</v>
      </c>
      <c r="L20" s="20">
        <f t="shared" si="1"/>
        <v>75.513299441058351</v>
      </c>
      <c r="M20" s="8">
        <v>0</v>
      </c>
      <c r="N20" s="8">
        <f t="shared" si="2"/>
        <v>537.70000000000005</v>
      </c>
      <c r="O20" s="20">
        <f t="shared" si="3"/>
        <v>75.513299441058351</v>
      </c>
    </row>
    <row r="21" spans="1:15" s="7" customFormat="1">
      <c r="A21" s="9"/>
      <c r="B21" s="9" t="s">
        <v>23</v>
      </c>
      <c r="C21" s="9">
        <v>566</v>
      </c>
      <c r="D21" s="9">
        <v>5954.56</v>
      </c>
      <c r="E21" s="11">
        <v>8280.5400000000009</v>
      </c>
      <c r="F21" s="9">
        <v>24763.9</v>
      </c>
      <c r="G21" s="17">
        <f t="shared" si="0"/>
        <v>38999</v>
      </c>
      <c r="H21" s="9">
        <v>2788.05</v>
      </c>
      <c r="I21" s="9">
        <v>4044.59</v>
      </c>
      <c r="J21" s="9">
        <v>11929.74</v>
      </c>
      <c r="K21" s="9">
        <v>18762.38</v>
      </c>
      <c r="L21" s="17">
        <f t="shared" si="1"/>
        <v>48.109900253852665</v>
      </c>
      <c r="M21" s="9">
        <v>0</v>
      </c>
      <c r="N21" s="9">
        <f t="shared" si="2"/>
        <v>18762.38</v>
      </c>
      <c r="O21" s="17">
        <f t="shared" si="3"/>
        <v>48.109900253852665</v>
      </c>
    </row>
    <row r="22" spans="1:15" s="7" customFormat="1">
      <c r="A22" s="9"/>
      <c r="B22" s="9" t="s">
        <v>24</v>
      </c>
      <c r="C22" s="9">
        <v>1444</v>
      </c>
      <c r="D22" s="9">
        <v>45518.87</v>
      </c>
      <c r="E22" s="11">
        <v>32276.59</v>
      </c>
      <c r="F22" s="17">
        <f>F21+F11</f>
        <v>88400.37</v>
      </c>
      <c r="G22" s="17">
        <f t="shared" si="0"/>
        <v>166195.83000000002</v>
      </c>
      <c r="H22" s="9">
        <v>14417.04</v>
      </c>
      <c r="I22" s="9">
        <v>15300.92</v>
      </c>
      <c r="J22" s="9">
        <v>33635.480000000003</v>
      </c>
      <c r="K22" s="9">
        <v>63353.440000000002</v>
      </c>
      <c r="L22" s="17">
        <f t="shared" si="1"/>
        <v>38.119753064803128</v>
      </c>
      <c r="M22" s="9">
        <f>M11+M21</f>
        <v>9232.880000000001</v>
      </c>
      <c r="N22" s="9">
        <f t="shared" si="2"/>
        <v>72586.320000000007</v>
      </c>
      <c r="O22" s="17">
        <f t="shared" si="3"/>
        <v>43.675175243566585</v>
      </c>
    </row>
    <row r="23" spans="1:15">
      <c r="A23" s="8">
        <v>13</v>
      </c>
      <c r="B23" s="8" t="s">
        <v>25</v>
      </c>
      <c r="C23" s="8">
        <v>290</v>
      </c>
      <c r="D23" s="8">
        <v>6065.84</v>
      </c>
      <c r="E23" s="8">
        <v>1372.81</v>
      </c>
      <c r="F23" s="8">
        <v>1080.32</v>
      </c>
      <c r="G23" s="20">
        <f t="shared" si="0"/>
        <v>8518.9699999999993</v>
      </c>
      <c r="H23" s="8">
        <v>2590.69</v>
      </c>
      <c r="I23" s="8">
        <v>1099.4000000000001</v>
      </c>
      <c r="J23" s="8">
        <v>941.13</v>
      </c>
      <c r="K23" s="8">
        <v>4631.22</v>
      </c>
      <c r="L23" s="20">
        <f t="shared" si="1"/>
        <v>54.36361438061175</v>
      </c>
      <c r="M23" s="8">
        <v>0</v>
      </c>
      <c r="N23" s="8">
        <f t="shared" si="2"/>
        <v>4631.22</v>
      </c>
      <c r="O23" s="20">
        <f t="shared" si="3"/>
        <v>54.36361438061175</v>
      </c>
    </row>
    <row r="24" spans="1:15">
      <c r="A24" s="8">
        <v>14</v>
      </c>
      <c r="B24" s="8" t="s">
        <v>26</v>
      </c>
      <c r="C24" s="8">
        <v>1</v>
      </c>
      <c r="D24" s="8">
        <v>31.73</v>
      </c>
      <c r="E24" s="8">
        <v>0</v>
      </c>
      <c r="F24" s="8">
        <v>0</v>
      </c>
      <c r="G24" s="20">
        <f t="shared" si="0"/>
        <v>31.73</v>
      </c>
      <c r="H24" s="8">
        <v>9.66</v>
      </c>
      <c r="I24" s="8">
        <v>0</v>
      </c>
      <c r="J24" s="8">
        <v>0</v>
      </c>
      <c r="K24" s="8">
        <v>9.66</v>
      </c>
      <c r="L24" s="20">
        <f t="shared" si="1"/>
        <v>30.444374409076584</v>
      </c>
      <c r="M24" s="8">
        <v>0</v>
      </c>
      <c r="N24" s="8">
        <f t="shared" si="2"/>
        <v>9.66</v>
      </c>
      <c r="O24" s="20">
        <f t="shared" si="3"/>
        <v>30.444374409076584</v>
      </c>
    </row>
    <row r="25" spans="1:15" s="7" customFormat="1">
      <c r="A25" s="9"/>
      <c r="B25" s="9" t="s">
        <v>27</v>
      </c>
      <c r="C25" s="9">
        <v>291</v>
      </c>
      <c r="D25" s="9">
        <v>6097.57</v>
      </c>
      <c r="E25" s="9">
        <v>1372.81</v>
      </c>
      <c r="F25" s="9">
        <v>1080.32</v>
      </c>
      <c r="G25" s="17">
        <f t="shared" si="0"/>
        <v>8550.6999999999989</v>
      </c>
      <c r="H25" s="9">
        <v>2600.35</v>
      </c>
      <c r="I25" s="9">
        <v>1099.4000000000001</v>
      </c>
      <c r="J25" s="9">
        <v>941.13</v>
      </c>
      <c r="K25" s="9">
        <v>4640.88</v>
      </c>
      <c r="L25" s="17">
        <f t="shared" si="1"/>
        <v>54.274854690259289</v>
      </c>
      <c r="M25" s="9">
        <v>0</v>
      </c>
      <c r="N25" s="9">
        <f t="shared" si="2"/>
        <v>4640.88</v>
      </c>
      <c r="O25" s="17">
        <f t="shared" si="3"/>
        <v>54.274854690259289</v>
      </c>
    </row>
    <row r="26" spans="1:15">
      <c r="A26" s="8">
        <v>15</v>
      </c>
      <c r="B26" s="8" t="s">
        <v>28</v>
      </c>
      <c r="C26" s="8">
        <v>337</v>
      </c>
      <c r="D26" s="8">
        <v>4237.5</v>
      </c>
      <c r="E26" s="8">
        <v>5109.87</v>
      </c>
      <c r="F26" s="8">
        <v>6507.84</v>
      </c>
      <c r="G26" s="20">
        <f t="shared" si="0"/>
        <v>15855.21</v>
      </c>
      <c r="H26" s="8">
        <v>2611.13</v>
      </c>
      <c r="I26" s="8">
        <v>2436.2199999999998</v>
      </c>
      <c r="J26" s="8">
        <v>4367.2</v>
      </c>
      <c r="K26" s="8">
        <v>9414.5499999999993</v>
      </c>
      <c r="L26" s="20">
        <f t="shared" si="1"/>
        <v>59.378273766162671</v>
      </c>
      <c r="M26" s="8">
        <v>0</v>
      </c>
      <c r="N26" s="8">
        <f t="shared" si="2"/>
        <v>9414.5499999999993</v>
      </c>
      <c r="O26" s="20">
        <f t="shared" si="3"/>
        <v>59.378273766162671</v>
      </c>
    </row>
    <row r="27" spans="1:15" s="7" customFormat="1">
      <c r="A27" s="9"/>
      <c r="B27" s="9" t="s">
        <v>29</v>
      </c>
      <c r="C27" s="9">
        <v>337</v>
      </c>
      <c r="D27" s="9">
        <v>4237.5</v>
      </c>
      <c r="E27" s="9">
        <v>5109.87</v>
      </c>
      <c r="F27" s="9">
        <v>6507.84</v>
      </c>
      <c r="G27" s="17">
        <f t="shared" si="0"/>
        <v>15855.21</v>
      </c>
      <c r="H27" s="9">
        <v>2611.13</v>
      </c>
      <c r="I27" s="9">
        <v>2436.2199999999998</v>
      </c>
      <c r="J27" s="9">
        <v>4367.2</v>
      </c>
      <c r="K27" s="9">
        <v>9414.5499999999993</v>
      </c>
      <c r="L27" s="17">
        <f t="shared" si="1"/>
        <v>59.378273766162671</v>
      </c>
      <c r="M27" s="9">
        <v>0</v>
      </c>
      <c r="N27" s="9">
        <f t="shared" si="2"/>
        <v>9414.5499999999993</v>
      </c>
      <c r="O27" s="17">
        <f t="shared" si="3"/>
        <v>59.378273766162671</v>
      </c>
    </row>
    <row r="28" spans="1:15" s="7" customFormat="1">
      <c r="A28" s="9"/>
      <c r="B28" s="9" t="s">
        <v>30</v>
      </c>
      <c r="C28" s="9">
        <v>2072</v>
      </c>
      <c r="D28" s="9">
        <v>55853.94</v>
      </c>
      <c r="E28" s="9">
        <v>38759.269999999997</v>
      </c>
      <c r="F28" s="17">
        <f>F22+F25+F27</f>
        <v>95988.53</v>
      </c>
      <c r="G28" s="17">
        <f t="shared" si="0"/>
        <v>190601.74</v>
      </c>
      <c r="H28" s="9">
        <v>19628.52</v>
      </c>
      <c r="I28" s="9">
        <v>18836.54</v>
      </c>
      <c r="J28" s="9">
        <v>38943.81</v>
      </c>
      <c r="K28" s="9">
        <v>77408.87</v>
      </c>
      <c r="L28" s="17">
        <f t="shared" si="1"/>
        <v>40.612887374480422</v>
      </c>
      <c r="M28" s="9">
        <f>M22+M27</f>
        <v>9232.880000000001</v>
      </c>
      <c r="N28" s="9">
        <f t="shared" si="2"/>
        <v>86641.75</v>
      </c>
      <c r="O28" s="17">
        <f t="shared" si="3"/>
        <v>45.456956478991223</v>
      </c>
    </row>
    <row r="29" spans="1:15">
      <c r="A29" s="8">
        <v>16</v>
      </c>
      <c r="B29" s="8" t="s">
        <v>31</v>
      </c>
      <c r="C29" s="8">
        <v>101</v>
      </c>
      <c r="D29" s="8">
        <v>1384.6</v>
      </c>
      <c r="E29" s="8">
        <v>1591.04</v>
      </c>
      <c r="F29" s="8">
        <v>1226.93</v>
      </c>
      <c r="G29" s="20">
        <f t="shared" si="0"/>
        <v>4202.57</v>
      </c>
      <c r="H29" s="8">
        <v>711.61</v>
      </c>
      <c r="I29" s="8">
        <v>787.59</v>
      </c>
      <c r="J29" s="8">
        <v>1145.44</v>
      </c>
      <c r="K29" s="8">
        <v>2644.64</v>
      </c>
      <c r="L29" s="20">
        <f t="shared" si="1"/>
        <v>62.929112424064328</v>
      </c>
      <c r="M29" s="8">
        <v>0</v>
      </c>
      <c r="N29" s="8">
        <f t="shared" si="2"/>
        <v>2644.64</v>
      </c>
      <c r="O29" s="20">
        <f t="shared" si="3"/>
        <v>62.929112424064328</v>
      </c>
    </row>
    <row r="30" spans="1:15">
      <c r="A30" s="8">
        <v>17</v>
      </c>
      <c r="B30" s="8" t="s">
        <v>32</v>
      </c>
      <c r="C30" s="8">
        <v>76</v>
      </c>
      <c r="D30" s="8">
        <v>469.5</v>
      </c>
      <c r="E30" s="8">
        <v>1646.77</v>
      </c>
      <c r="F30" s="8">
        <v>4685.6499999999996</v>
      </c>
      <c r="G30" s="20">
        <f t="shared" si="0"/>
        <v>6801.92</v>
      </c>
      <c r="H30" s="8">
        <v>653.82000000000005</v>
      </c>
      <c r="I30" s="8">
        <v>741.55</v>
      </c>
      <c r="J30" s="8">
        <v>3588.91</v>
      </c>
      <c r="K30" s="8">
        <v>4984.28</v>
      </c>
      <c r="L30" s="20">
        <f t="shared" si="1"/>
        <v>73.277545163718472</v>
      </c>
      <c r="M30" s="8">
        <v>0</v>
      </c>
      <c r="N30" s="8">
        <f t="shared" si="2"/>
        <v>4984.28</v>
      </c>
      <c r="O30" s="20">
        <f t="shared" si="3"/>
        <v>73.277545163718472</v>
      </c>
    </row>
    <row r="31" spans="1:15">
      <c r="A31" s="8">
        <v>18</v>
      </c>
      <c r="B31" s="8" t="s">
        <v>33</v>
      </c>
      <c r="C31" s="8">
        <v>50</v>
      </c>
      <c r="D31" s="8">
        <v>273.16000000000003</v>
      </c>
      <c r="E31" s="8">
        <v>1402.26</v>
      </c>
      <c r="F31" s="8">
        <v>6754.91</v>
      </c>
      <c r="G31" s="20">
        <f t="shared" si="0"/>
        <v>8430.33</v>
      </c>
      <c r="H31" s="8">
        <v>59.08</v>
      </c>
      <c r="I31" s="8">
        <v>555.33000000000004</v>
      </c>
      <c r="J31" s="8">
        <v>5820.82</v>
      </c>
      <c r="K31" s="8">
        <v>6435.23</v>
      </c>
      <c r="L31" s="20">
        <f t="shared" si="1"/>
        <v>76.33425975021143</v>
      </c>
      <c r="M31" s="8">
        <v>0</v>
      </c>
      <c r="N31" s="8">
        <f t="shared" si="2"/>
        <v>6435.23</v>
      </c>
      <c r="O31" s="20">
        <f t="shared" si="3"/>
        <v>76.33425975021143</v>
      </c>
    </row>
    <row r="32" spans="1:15">
      <c r="A32" s="8">
        <v>19</v>
      </c>
      <c r="B32" s="8" t="s">
        <v>34</v>
      </c>
      <c r="C32" s="8">
        <v>31</v>
      </c>
      <c r="D32" s="8">
        <v>321.18</v>
      </c>
      <c r="E32" s="8">
        <v>839.89</v>
      </c>
      <c r="F32" s="8">
        <v>1819.39</v>
      </c>
      <c r="G32" s="20">
        <f t="shared" si="0"/>
        <v>2980.46</v>
      </c>
      <c r="H32" s="8">
        <v>128.77000000000001</v>
      </c>
      <c r="I32" s="8">
        <v>243.94</v>
      </c>
      <c r="J32" s="8">
        <v>565.71</v>
      </c>
      <c r="K32" s="8">
        <v>938.42</v>
      </c>
      <c r="L32" s="20">
        <f t="shared" si="1"/>
        <v>31.485743811357974</v>
      </c>
      <c r="M32" s="8">
        <v>0</v>
      </c>
      <c r="N32" s="8">
        <f t="shared" si="2"/>
        <v>938.42</v>
      </c>
      <c r="O32" s="20">
        <f t="shared" si="3"/>
        <v>31.485743811357974</v>
      </c>
    </row>
    <row r="33" spans="1:15">
      <c r="A33" s="8">
        <v>20</v>
      </c>
      <c r="B33" s="8" t="s">
        <v>35</v>
      </c>
      <c r="C33" s="8">
        <v>118</v>
      </c>
      <c r="D33" s="8">
        <v>1107.53</v>
      </c>
      <c r="E33" s="8">
        <v>2709.91</v>
      </c>
      <c r="F33" s="8">
        <v>12067.97</v>
      </c>
      <c r="G33" s="20">
        <f t="shared" si="0"/>
        <v>15885.41</v>
      </c>
      <c r="H33" s="8">
        <v>1867.41</v>
      </c>
      <c r="I33" s="8">
        <v>3569.73</v>
      </c>
      <c r="J33" s="8">
        <v>15296.31</v>
      </c>
      <c r="K33" s="8">
        <v>20733.45</v>
      </c>
      <c r="L33" s="20">
        <f t="shared" si="1"/>
        <v>130.51882198822693</v>
      </c>
      <c r="M33" s="8">
        <v>0</v>
      </c>
      <c r="N33" s="8">
        <f t="shared" si="2"/>
        <v>20733.45</v>
      </c>
      <c r="O33" s="20">
        <f t="shared" si="3"/>
        <v>130.51882198822693</v>
      </c>
    </row>
    <row r="34" spans="1:15">
      <c r="A34" s="8">
        <v>21</v>
      </c>
      <c r="B34" s="8" t="s">
        <v>36</v>
      </c>
      <c r="C34" s="8">
        <v>3</v>
      </c>
      <c r="D34" s="8">
        <v>0</v>
      </c>
      <c r="E34" s="8">
        <v>0</v>
      </c>
      <c r="F34" s="8">
        <v>101.05</v>
      </c>
      <c r="G34" s="20">
        <f t="shared" si="0"/>
        <v>101.05</v>
      </c>
      <c r="H34" s="8">
        <v>0</v>
      </c>
      <c r="I34" s="8">
        <v>0</v>
      </c>
      <c r="J34" s="8">
        <v>97.27</v>
      </c>
      <c r="K34" s="8">
        <v>97.27</v>
      </c>
      <c r="L34" s="20">
        <f t="shared" si="1"/>
        <v>96.259277585353786</v>
      </c>
      <c r="M34" s="8">
        <v>0</v>
      </c>
      <c r="N34" s="8">
        <f t="shared" si="2"/>
        <v>97.27</v>
      </c>
      <c r="O34" s="20">
        <f t="shared" si="3"/>
        <v>96.259277585353786</v>
      </c>
    </row>
    <row r="35" spans="1:15">
      <c r="A35" s="8">
        <v>22</v>
      </c>
      <c r="B35" s="8" t="s">
        <v>37</v>
      </c>
      <c r="C35" s="8">
        <v>4</v>
      </c>
      <c r="D35" s="8">
        <v>0</v>
      </c>
      <c r="E35" s="8">
        <v>0</v>
      </c>
      <c r="F35" s="8">
        <v>156.47999999999999</v>
      </c>
      <c r="G35" s="20">
        <f t="shared" si="0"/>
        <v>156.47999999999999</v>
      </c>
      <c r="H35" s="8">
        <v>0</v>
      </c>
      <c r="I35" s="8">
        <v>0</v>
      </c>
      <c r="J35" s="8">
        <v>132.4</v>
      </c>
      <c r="K35" s="8">
        <v>132.4</v>
      </c>
      <c r="L35" s="20">
        <f t="shared" si="1"/>
        <v>84.611451942740288</v>
      </c>
      <c r="M35" s="8">
        <v>0</v>
      </c>
      <c r="N35" s="8">
        <f t="shared" si="2"/>
        <v>132.4</v>
      </c>
      <c r="O35" s="20">
        <f t="shared" si="3"/>
        <v>84.611451942740288</v>
      </c>
    </row>
    <row r="36" spans="1:15">
      <c r="A36" s="8">
        <v>23</v>
      </c>
      <c r="B36" s="8" t="s">
        <v>38</v>
      </c>
      <c r="C36" s="8">
        <v>26</v>
      </c>
      <c r="D36" s="8">
        <v>273.29000000000002</v>
      </c>
      <c r="E36" s="8">
        <v>826.23</v>
      </c>
      <c r="F36" s="8">
        <v>1735.39</v>
      </c>
      <c r="G36" s="20">
        <f t="shared" si="0"/>
        <v>2834.91</v>
      </c>
      <c r="H36" s="8">
        <v>164.02</v>
      </c>
      <c r="I36" s="8">
        <v>44.81</v>
      </c>
      <c r="J36" s="8">
        <v>885.55</v>
      </c>
      <c r="K36" s="8">
        <v>1094.3800000000001</v>
      </c>
      <c r="L36" s="20">
        <f t="shared" si="1"/>
        <v>38.603694649918346</v>
      </c>
      <c r="M36" s="8">
        <v>0</v>
      </c>
      <c r="N36" s="8">
        <f t="shared" si="2"/>
        <v>1094.3800000000001</v>
      </c>
      <c r="O36" s="20">
        <f t="shared" si="3"/>
        <v>38.603694649918346</v>
      </c>
    </row>
    <row r="37" spans="1:15">
      <c r="A37" s="8">
        <v>24</v>
      </c>
      <c r="B37" s="8" t="s">
        <v>39</v>
      </c>
      <c r="C37" s="8">
        <v>1</v>
      </c>
      <c r="D37" s="8">
        <v>0</v>
      </c>
      <c r="E37" s="8">
        <v>0</v>
      </c>
      <c r="F37" s="8">
        <v>48.97</v>
      </c>
      <c r="G37" s="20">
        <f t="shared" si="0"/>
        <v>48.97</v>
      </c>
      <c r="H37" s="8">
        <v>0</v>
      </c>
      <c r="I37" s="8">
        <v>0</v>
      </c>
      <c r="J37" s="8">
        <v>8.75</v>
      </c>
      <c r="K37" s="8">
        <v>8.75</v>
      </c>
      <c r="L37" s="20">
        <f t="shared" si="1"/>
        <v>17.868082499489486</v>
      </c>
      <c r="M37" s="8">
        <v>0</v>
      </c>
      <c r="N37" s="8">
        <f t="shared" si="2"/>
        <v>8.75</v>
      </c>
      <c r="O37" s="20">
        <f t="shared" si="3"/>
        <v>17.868082499489486</v>
      </c>
    </row>
    <row r="38" spans="1:15">
      <c r="A38" s="8">
        <v>25</v>
      </c>
      <c r="B38" s="8" t="s">
        <v>40</v>
      </c>
      <c r="C38" s="8">
        <v>4</v>
      </c>
      <c r="D38" s="8">
        <v>0</v>
      </c>
      <c r="E38" s="8">
        <v>0</v>
      </c>
      <c r="F38" s="8">
        <v>281.44</v>
      </c>
      <c r="G38" s="20">
        <f t="shared" si="0"/>
        <v>281.44</v>
      </c>
      <c r="H38" s="8">
        <v>0</v>
      </c>
      <c r="I38" s="8">
        <v>0</v>
      </c>
      <c r="J38" s="8">
        <v>171.7</v>
      </c>
      <c r="K38" s="8">
        <v>171.7</v>
      </c>
      <c r="L38" s="20">
        <f t="shared" si="1"/>
        <v>61.007674815235923</v>
      </c>
      <c r="M38" s="8">
        <v>0</v>
      </c>
      <c r="N38" s="8">
        <f t="shared" si="2"/>
        <v>171.7</v>
      </c>
      <c r="O38" s="20">
        <f t="shared" si="3"/>
        <v>61.007674815235923</v>
      </c>
    </row>
    <row r="39" spans="1:15">
      <c r="A39" s="8">
        <v>26</v>
      </c>
      <c r="B39" s="8" t="s">
        <v>41</v>
      </c>
      <c r="C39" s="8">
        <v>14</v>
      </c>
      <c r="D39" s="8">
        <v>69.650000000000006</v>
      </c>
      <c r="E39" s="8">
        <v>229.06</v>
      </c>
      <c r="F39" s="8">
        <v>1269.8</v>
      </c>
      <c r="G39" s="20">
        <f t="shared" si="0"/>
        <v>1568.51</v>
      </c>
      <c r="H39" s="8">
        <v>59.7</v>
      </c>
      <c r="I39" s="8">
        <v>58.36</v>
      </c>
      <c r="J39" s="8">
        <v>1261</v>
      </c>
      <c r="K39" s="8">
        <v>1379.06</v>
      </c>
      <c r="L39" s="20">
        <f t="shared" si="1"/>
        <v>87.921658134152793</v>
      </c>
      <c r="M39" s="8">
        <v>0</v>
      </c>
      <c r="N39" s="8">
        <f t="shared" si="2"/>
        <v>1379.06</v>
      </c>
      <c r="O39" s="20">
        <f t="shared" si="3"/>
        <v>87.921658134152793</v>
      </c>
    </row>
    <row r="40" spans="1:15">
      <c r="A40" s="8">
        <v>27</v>
      </c>
      <c r="B40" s="8" t="s">
        <v>42</v>
      </c>
      <c r="C40" s="8">
        <v>16</v>
      </c>
      <c r="D40" s="8">
        <v>0</v>
      </c>
      <c r="E40" s="8">
        <v>124.47</v>
      </c>
      <c r="F40" s="8">
        <v>1620.44</v>
      </c>
      <c r="G40" s="20">
        <f t="shared" si="0"/>
        <v>1744.91</v>
      </c>
      <c r="H40" s="8">
        <v>0</v>
      </c>
      <c r="I40" s="8">
        <v>121.22</v>
      </c>
      <c r="J40" s="8">
        <v>1160.28</v>
      </c>
      <c r="K40" s="8">
        <v>1281.5</v>
      </c>
      <c r="L40" s="20">
        <f t="shared" si="1"/>
        <v>73.442183264466351</v>
      </c>
      <c r="M40" s="8">
        <v>0</v>
      </c>
      <c r="N40" s="8">
        <f t="shared" si="2"/>
        <v>1281.5</v>
      </c>
      <c r="O40" s="20">
        <f t="shared" si="3"/>
        <v>73.442183264466351</v>
      </c>
    </row>
    <row r="41" spans="1:15">
      <c r="A41" s="8">
        <v>28</v>
      </c>
      <c r="B41" s="8" t="s">
        <v>43</v>
      </c>
      <c r="C41" s="8">
        <v>49</v>
      </c>
      <c r="D41" s="8">
        <v>17.52</v>
      </c>
      <c r="E41" s="8">
        <v>801.35</v>
      </c>
      <c r="F41" s="8">
        <v>1321.04</v>
      </c>
      <c r="G41" s="20">
        <f t="shared" si="0"/>
        <v>2139.91</v>
      </c>
      <c r="H41" s="8">
        <v>55.54</v>
      </c>
      <c r="I41" s="8">
        <v>218.83</v>
      </c>
      <c r="J41" s="8">
        <v>351.33</v>
      </c>
      <c r="K41" s="8">
        <v>625.70000000000005</v>
      </c>
      <c r="L41" s="20">
        <f t="shared" si="1"/>
        <v>29.239547457603361</v>
      </c>
      <c r="M41" s="8">
        <v>0</v>
      </c>
      <c r="N41" s="8">
        <f t="shared" si="2"/>
        <v>625.70000000000005</v>
      </c>
      <c r="O41" s="20">
        <f t="shared" si="3"/>
        <v>29.239547457603361</v>
      </c>
    </row>
    <row r="42" spans="1:15">
      <c r="A42" s="8">
        <v>29</v>
      </c>
      <c r="B42" s="8" t="s">
        <v>44</v>
      </c>
      <c r="C42" s="8">
        <v>11</v>
      </c>
      <c r="D42" s="8">
        <v>0</v>
      </c>
      <c r="E42" s="8">
        <v>0</v>
      </c>
      <c r="F42" s="8">
        <v>1566.46</v>
      </c>
      <c r="G42" s="20">
        <f t="shared" si="0"/>
        <v>1566.46</v>
      </c>
      <c r="H42" s="8">
        <v>0</v>
      </c>
      <c r="I42" s="8">
        <v>0</v>
      </c>
      <c r="J42" s="8">
        <v>836.22</v>
      </c>
      <c r="K42" s="8">
        <v>836.22</v>
      </c>
      <c r="L42" s="20">
        <f t="shared" si="1"/>
        <v>53.382786665475024</v>
      </c>
      <c r="M42" s="8">
        <v>0</v>
      </c>
      <c r="N42" s="8">
        <f t="shared" si="2"/>
        <v>836.22</v>
      </c>
      <c r="O42" s="20">
        <f t="shared" si="3"/>
        <v>53.382786665475024</v>
      </c>
    </row>
    <row r="43" spans="1:15">
      <c r="A43" s="8">
        <v>30</v>
      </c>
      <c r="B43" s="8" t="s">
        <v>45</v>
      </c>
      <c r="C43" s="8">
        <v>2</v>
      </c>
      <c r="D43" s="8">
        <v>0</v>
      </c>
      <c r="E43" s="8">
        <v>0</v>
      </c>
      <c r="F43" s="8">
        <v>422.28</v>
      </c>
      <c r="G43" s="20">
        <f t="shared" si="0"/>
        <v>422.28</v>
      </c>
      <c r="H43" s="8">
        <v>0</v>
      </c>
      <c r="I43" s="8">
        <v>0</v>
      </c>
      <c r="J43" s="8">
        <v>56.32</v>
      </c>
      <c r="K43" s="8">
        <v>56.32</v>
      </c>
      <c r="L43" s="20">
        <f t="shared" si="1"/>
        <v>13.337122288528938</v>
      </c>
      <c r="M43" s="8">
        <v>0</v>
      </c>
      <c r="N43" s="8">
        <f t="shared" si="2"/>
        <v>56.32</v>
      </c>
      <c r="O43" s="20">
        <f t="shared" si="3"/>
        <v>13.337122288528938</v>
      </c>
    </row>
    <row r="44" spans="1:15" s="7" customFormat="1">
      <c r="A44" s="9"/>
      <c r="B44" s="9" t="s">
        <v>46</v>
      </c>
      <c r="C44" s="9">
        <v>506</v>
      </c>
      <c r="D44" s="9">
        <v>3916.43</v>
      </c>
      <c r="E44" s="9">
        <v>10170.98</v>
      </c>
      <c r="F44" s="9">
        <v>35078.199999999997</v>
      </c>
      <c r="G44" s="17">
        <f t="shared" si="0"/>
        <v>49165.61</v>
      </c>
      <c r="H44" s="9">
        <v>3699.95</v>
      </c>
      <c r="I44" s="9">
        <v>6341.36</v>
      </c>
      <c r="J44" s="9">
        <v>31378.01</v>
      </c>
      <c r="K44" s="9">
        <v>41419.32</v>
      </c>
      <c r="L44" s="17">
        <f t="shared" si="1"/>
        <v>84.244495288475008</v>
      </c>
      <c r="M44" s="9">
        <v>0</v>
      </c>
      <c r="N44" s="9">
        <f t="shared" si="2"/>
        <v>41419.32</v>
      </c>
      <c r="O44" s="17">
        <f t="shared" si="3"/>
        <v>84.244495288475008</v>
      </c>
    </row>
    <row r="45" spans="1:15">
      <c r="A45" s="8">
        <v>31</v>
      </c>
      <c r="B45" s="8" t="s">
        <v>47</v>
      </c>
      <c r="C45" s="8">
        <v>6</v>
      </c>
      <c r="D45" s="8">
        <v>0</v>
      </c>
      <c r="E45" s="8">
        <v>19.28</v>
      </c>
      <c r="F45" s="8">
        <v>699.37</v>
      </c>
      <c r="G45" s="20">
        <f t="shared" si="0"/>
        <v>718.65</v>
      </c>
      <c r="H45" s="8">
        <v>0</v>
      </c>
      <c r="I45" s="8">
        <v>25.09</v>
      </c>
      <c r="J45" s="8">
        <v>150.93</v>
      </c>
      <c r="K45" s="8">
        <v>176.02</v>
      </c>
      <c r="L45" s="20">
        <f t="shared" si="1"/>
        <v>24.493146872608364</v>
      </c>
      <c r="M45" s="8">
        <v>0</v>
      </c>
      <c r="N45" s="8">
        <f t="shared" si="2"/>
        <v>176.02</v>
      </c>
      <c r="O45" s="20">
        <f t="shared" si="3"/>
        <v>24.493146872608364</v>
      </c>
    </row>
    <row r="46" spans="1:15">
      <c r="A46" s="8">
        <v>32</v>
      </c>
      <c r="B46" s="8" t="s">
        <v>48</v>
      </c>
      <c r="C46" s="8">
        <v>27</v>
      </c>
      <c r="D46" s="8">
        <v>44.23</v>
      </c>
      <c r="E46" s="8">
        <v>212.09</v>
      </c>
      <c r="F46" s="8">
        <v>1017.56</v>
      </c>
      <c r="G46" s="20">
        <f t="shared" si="0"/>
        <v>1273.8799999999999</v>
      </c>
      <c r="H46" s="8">
        <v>28.67</v>
      </c>
      <c r="I46" s="8">
        <v>27.12</v>
      </c>
      <c r="J46" s="8">
        <v>173.06</v>
      </c>
      <c r="K46" s="8">
        <v>228.85</v>
      </c>
      <c r="L46" s="20">
        <f t="shared" si="1"/>
        <v>17.964800452161899</v>
      </c>
      <c r="M46" s="8">
        <v>0</v>
      </c>
      <c r="N46" s="8">
        <f t="shared" si="2"/>
        <v>228.85</v>
      </c>
      <c r="O46" s="20">
        <f t="shared" si="3"/>
        <v>17.964800452161899</v>
      </c>
    </row>
    <row r="47" spans="1:15">
      <c r="A47" s="8">
        <v>33</v>
      </c>
      <c r="B47" s="8" t="s">
        <v>49</v>
      </c>
      <c r="C47" s="8">
        <v>3</v>
      </c>
      <c r="D47" s="8">
        <v>0</v>
      </c>
      <c r="E47" s="8">
        <v>0</v>
      </c>
      <c r="F47" s="8">
        <v>994.68</v>
      </c>
      <c r="G47" s="20">
        <f t="shared" si="0"/>
        <v>994.68</v>
      </c>
      <c r="H47" s="8">
        <v>0</v>
      </c>
      <c r="I47" s="8">
        <v>0</v>
      </c>
      <c r="J47" s="8">
        <v>185.25</v>
      </c>
      <c r="K47" s="8">
        <v>185.25</v>
      </c>
      <c r="L47" s="20">
        <f t="shared" si="1"/>
        <v>18.624080106164797</v>
      </c>
      <c r="M47" s="8">
        <v>0</v>
      </c>
      <c r="N47" s="8">
        <f t="shared" si="2"/>
        <v>185.25</v>
      </c>
      <c r="O47" s="20">
        <f t="shared" si="3"/>
        <v>18.624080106164797</v>
      </c>
    </row>
    <row r="48" spans="1:15">
      <c r="A48" s="8">
        <v>34</v>
      </c>
      <c r="B48" s="8" t="s">
        <v>50</v>
      </c>
      <c r="C48" s="8">
        <v>3</v>
      </c>
      <c r="D48" s="8">
        <v>0</v>
      </c>
      <c r="E48" s="8">
        <v>0</v>
      </c>
      <c r="F48" s="8">
        <v>145.66999999999999</v>
      </c>
      <c r="G48" s="20">
        <f t="shared" si="0"/>
        <v>145.66999999999999</v>
      </c>
      <c r="H48" s="8">
        <v>0</v>
      </c>
      <c r="I48" s="8">
        <v>0</v>
      </c>
      <c r="J48" s="8">
        <v>46.14</v>
      </c>
      <c r="K48" s="8">
        <v>46.14</v>
      </c>
      <c r="L48" s="20">
        <f t="shared" si="1"/>
        <v>31.674332395139704</v>
      </c>
      <c r="M48" s="8">
        <v>0</v>
      </c>
      <c r="N48" s="8">
        <f t="shared" si="2"/>
        <v>46.14</v>
      </c>
      <c r="O48" s="20">
        <f t="shared" si="3"/>
        <v>31.674332395139704</v>
      </c>
    </row>
    <row r="49" spans="1:15">
      <c r="A49" s="8">
        <v>35</v>
      </c>
      <c r="B49" s="8" t="s">
        <v>51</v>
      </c>
      <c r="C49" s="8">
        <v>2</v>
      </c>
      <c r="D49" s="8">
        <v>0</v>
      </c>
      <c r="E49" s="8">
        <v>0</v>
      </c>
      <c r="F49" s="8">
        <v>72.209999999999994</v>
      </c>
      <c r="G49" s="20">
        <f t="shared" si="0"/>
        <v>72.209999999999994</v>
      </c>
      <c r="H49" s="8">
        <v>0</v>
      </c>
      <c r="I49" s="8">
        <v>0</v>
      </c>
      <c r="J49" s="8">
        <v>112.96</v>
      </c>
      <c r="K49" s="8">
        <v>112.96</v>
      </c>
      <c r="L49" s="20">
        <f t="shared" si="1"/>
        <v>156.43262705996398</v>
      </c>
      <c r="M49" s="8">
        <v>0</v>
      </c>
      <c r="N49" s="8">
        <f t="shared" si="2"/>
        <v>112.96</v>
      </c>
      <c r="O49" s="20">
        <f t="shared" si="3"/>
        <v>156.43262705996398</v>
      </c>
    </row>
    <row r="50" spans="1:15" s="7" customFormat="1">
      <c r="A50" s="9"/>
      <c r="B50" s="9" t="s">
        <v>52</v>
      </c>
      <c r="C50" s="9">
        <v>41</v>
      </c>
      <c r="D50" s="9">
        <v>44.23</v>
      </c>
      <c r="E50" s="9">
        <v>231.37</v>
      </c>
      <c r="F50" s="9">
        <v>2929.49</v>
      </c>
      <c r="G50" s="17">
        <f t="shared" si="0"/>
        <v>3205.0899999999997</v>
      </c>
      <c r="H50" s="9">
        <v>28.67</v>
      </c>
      <c r="I50" s="9">
        <v>52.21</v>
      </c>
      <c r="J50" s="9">
        <v>668.34</v>
      </c>
      <c r="K50" s="9">
        <v>749.22</v>
      </c>
      <c r="L50" s="17">
        <f t="shared" si="1"/>
        <v>23.375942641236286</v>
      </c>
      <c r="M50" s="9">
        <v>0</v>
      </c>
      <c r="N50" s="9">
        <f t="shared" si="2"/>
        <v>749.22</v>
      </c>
      <c r="O50" s="17">
        <f t="shared" si="3"/>
        <v>23.375942641236286</v>
      </c>
    </row>
    <row r="51" spans="1:15" s="7" customFormat="1">
      <c r="A51" s="14"/>
      <c r="B51" s="15" t="s">
        <v>53</v>
      </c>
      <c r="C51" s="15">
        <f>C28+C44+C50</f>
        <v>2619</v>
      </c>
      <c r="D51" s="16">
        <f>D28+D44+D50</f>
        <v>59814.600000000006</v>
      </c>
      <c r="E51" s="16">
        <f>E28+E44+E50</f>
        <v>49161.62</v>
      </c>
      <c r="F51" s="16">
        <f>F28+F44+F50</f>
        <v>133996.22</v>
      </c>
      <c r="G51" s="16">
        <f>G50+G44+G28</f>
        <v>242972.44</v>
      </c>
      <c r="H51" s="16">
        <f>H28+H44+H50</f>
        <v>23357.14</v>
      </c>
      <c r="I51" s="16">
        <f>I28+I44+I50</f>
        <v>25230.11</v>
      </c>
      <c r="J51" s="16">
        <f>J28+J44+J50</f>
        <v>70990.159999999989</v>
      </c>
      <c r="K51" s="16">
        <f>K28+K44+K50</f>
        <v>119577.41</v>
      </c>
      <c r="L51" s="16">
        <f t="shared" ref="L51:L53" si="4">K51/G51*100</f>
        <v>49.214392381292299</v>
      </c>
      <c r="M51" s="16">
        <f>M50+M44+M28</f>
        <v>9232.880000000001</v>
      </c>
      <c r="N51" s="16">
        <f>K51+M51</f>
        <v>128810.29000000001</v>
      </c>
      <c r="O51" s="16">
        <f t="shared" ref="O51" si="5">N51/G51*100</f>
        <v>53.01436245197192</v>
      </c>
    </row>
    <row r="52" spans="1:15">
      <c r="A52" s="8"/>
      <c r="B52" s="15" t="s">
        <v>61</v>
      </c>
      <c r="C52" s="9"/>
      <c r="D52" s="17"/>
      <c r="E52" s="17"/>
      <c r="F52" s="17"/>
      <c r="G52" s="17"/>
      <c r="H52" s="17"/>
      <c r="I52" s="17"/>
      <c r="J52" s="17"/>
      <c r="K52" s="17">
        <v>3364.91</v>
      </c>
      <c r="L52" s="18"/>
      <c r="M52" s="17"/>
      <c r="N52" s="17">
        <f t="shared" ref="N52" si="6">K52+M52</f>
        <v>3364.91</v>
      </c>
      <c r="O52" s="16"/>
    </row>
    <row r="53" spans="1:15">
      <c r="A53" s="19"/>
      <c r="B53" s="15" t="s">
        <v>62</v>
      </c>
      <c r="C53" s="15">
        <f>C51+C52</f>
        <v>2619</v>
      </c>
      <c r="D53" s="16">
        <f t="shared" ref="D53:K53" si="7">D51+D52</f>
        <v>59814.600000000006</v>
      </c>
      <c r="E53" s="16">
        <f t="shared" si="7"/>
        <v>49161.62</v>
      </c>
      <c r="F53" s="16">
        <f>F51+F52</f>
        <v>133996.22</v>
      </c>
      <c r="G53" s="16">
        <f t="shared" si="7"/>
        <v>242972.44</v>
      </c>
      <c r="H53" s="16">
        <f t="shared" si="7"/>
        <v>23357.14</v>
      </c>
      <c r="I53" s="16">
        <f t="shared" si="7"/>
        <v>25230.11</v>
      </c>
      <c r="J53" s="16">
        <f t="shared" si="7"/>
        <v>70990.159999999989</v>
      </c>
      <c r="K53" s="16">
        <f t="shared" si="7"/>
        <v>122942.32</v>
      </c>
      <c r="L53" s="16">
        <f t="shared" si="4"/>
        <v>50.599286075408386</v>
      </c>
      <c r="M53" s="16">
        <f t="shared" ref="M53:N53" si="8">M51+M52</f>
        <v>9232.880000000001</v>
      </c>
      <c r="N53" s="16">
        <f t="shared" si="8"/>
        <v>132175.20000000001</v>
      </c>
      <c r="O53" s="16">
        <f>N53/G53*100</f>
        <v>54.399256146088014</v>
      </c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sbi</cp:lastModifiedBy>
  <cp:lastPrinted>2025-10-28T10:35:09Z</cp:lastPrinted>
  <dcterms:created xsi:type="dcterms:W3CDTF">2013-06-28T06:52:05Z</dcterms:created>
  <dcterms:modified xsi:type="dcterms:W3CDTF">2025-10-30T07:03:59Z</dcterms:modified>
</cp:coreProperties>
</file>